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TERCER TRIMESTRE 2025\"/>
    </mc:Choice>
  </mc:AlternateContent>
  <xr:revisionPtr revIDLastSave="0" documentId="13_ncr:1_{7C3F5573-32AB-47C0-88CE-86AEB80FAE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4" l="1"/>
  <c r="B50" i="4"/>
  <c r="B45" i="4"/>
  <c r="C35" i="4"/>
  <c r="B35" i="4"/>
  <c r="C25" i="4"/>
  <c r="B25" i="4"/>
  <c r="B13" i="4"/>
  <c r="C13" i="4"/>
  <c r="C57" i="4"/>
  <c r="B57" i="4"/>
  <c r="C45" i="4" l="1"/>
  <c r="B43" i="4" s="1"/>
  <c r="C4" i="4"/>
  <c r="B4" i="4"/>
  <c r="B3" i="4" s="1"/>
  <c r="B24" i="4"/>
  <c r="C24" i="4"/>
  <c r="C43" i="4" l="1"/>
  <c r="C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<sst xmlns="http://schemas.openxmlformats.org/spreadsheetml/2006/main" count="55" uniqueCount="55">
  <si>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</si>
  <si>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</si>
  <si>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</si>
  <si>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</si>
  <si>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</si>
  <si>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</si>
  <si>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</si>
  <si>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</si>
  <si>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</si>
  <si>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</si>
  <si>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</si>
  <si>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</si>
  <si>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</si>
  <si>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</si>
  <si>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</si>
  <si>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</si>
  <si>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</si>
  <si>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</si>
  <si>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</si>
  <si>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</si>
  <si>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</si>
  <si>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</si>
  <si>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</si>
  <si>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</si>
  <si>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</si>
  <si>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</si>
  <si>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</si>
  <si>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</si>
  <si>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</si>
  <si>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</si>
  <si>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</si>
  <si>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</si>
  <si>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</si>
  <si>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</si>
  <si>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</si>
  <si>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</si>
  <si>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</si>
  <si>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</si>
  <si>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</si>
  <si>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</si>
  <si>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</si>
  <si>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</si>
  <si>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</si>
  <si>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</si>
  <si>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</si>
  <si>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</si>
  <si>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</si>
  <si>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</si>
  <si>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</si>
  <si>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</si>
  <si>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</si>
  <si>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</si>
  <si>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</si>
  <si>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</si>
  <si>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Municipal de Vivienda de León, Guanajuato (IMUVI)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</si>
</sst>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64</xdr:row>
      <xdr:rowOff>9525</xdr:rowOff>
    </xdr:from>
    <xdr:to>
      <xdr:col>3</xdr:col>
      <xdr:colOff>409575</xdr:colOff>
      <xdr:row>69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E59767-B811-4195-AEA2-2D797532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8298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f>IF(B4+B13-C4-C13&gt;0,B4+B13-C4-C13,0)</f>
        <v>0</v>
      </c>
      <c r="C3" s="9">
        <f>IF(C4+C13-B4-B13&gt;0,C4+C13-B4-B13,0)</f>
        <v>33408919.580000013</v>
      </c>
    </row>
    <row r="4" spans="1:3" ht="11.25" customHeight="1" x14ac:dyDescent="0.2">
      <c r="A4" s="10" t="s">
        <v>4</v>
      </c>
      <c r="B4" s="9">
        <f>IF(B5+B6+B7+B8+B9+B10+B11-C5-C6-C7-C8-C9-C10-C11&gt;0,B5+B6+B7+B8+B9+B10+B11-C5-C6-C7-C8-C9-C10-C11,0)</f>
        <v>0</v>
      </c>
      <c r="C4" s="9">
        <f>IF(C5+C6+C7+C8+C9+C10+C11-B5-B6-B7-B8-B9-B10-B11&gt;0,C5+C6+C7+C8+C9+C10+C11-B5-B6-B7-B8-B9-B10-B11,0)</f>
        <v>43458106.029999994</v>
      </c>
    </row>
    <row r="5" spans="1:3" ht="11.25" customHeight="1" x14ac:dyDescent="0.2">
      <c r="A5" s="11" t="s">
        <v>5</v>
      </c>
      <c r="B5" s="12">
        <v>0</v>
      </c>
      <c r="C5" s="12">
        <v>36252758.99000001</v>
      </c>
    </row>
    <row r="6" spans="1:3" ht="11.25" customHeight="1" x14ac:dyDescent="0.2">
      <c r="A6" s="11" t="s">
        <v>6</v>
      </c>
      <c r="B6" s="12">
        <v>0</v>
      </c>
      <c r="C6" s="12">
        <v>14133981.25</v>
      </c>
    </row>
    <row r="7" spans="1:3" ht="11.25" customHeight="1" x14ac:dyDescent="0.2">
      <c r="A7" s="11" t="s">
        <v>7</v>
      </c>
      <c r="B7" s="12">
        <v>0</v>
      </c>
      <c r="C7" s="12">
        <v>157630.99000000022</v>
      </c>
    </row>
    <row r="8" spans="1:3" ht="11.25" customHeight="1" x14ac:dyDescent="0.2">
      <c r="A8" s="11" t="s">
        <v>8</v>
      </c>
      <c r="B8" s="12">
        <v>7086265.2000000179</v>
      </c>
      <c r="C8" s="12">
        <v>0</v>
      </c>
    </row>
    <row r="9" spans="1:3" ht="11.25" customHeight="1" x14ac:dyDescent="0.2">
      <c r="A9" s="11" t="s">
        <v>9</v>
      </c>
      <c r="B9" s="12">
        <v>0</v>
      </c>
      <c r="C9" s="12">
        <v>0</v>
      </c>
    </row>
    <row r="10" spans="1:3" ht="11.25" customHeight="1" x14ac:dyDescent="0.2">
      <c r="A10" s="11" t="s">
        <v>10</v>
      </c>
      <c r="B10" s="12">
        <v>0</v>
      </c>
      <c r="C10" s="12">
        <v>0</v>
      </c>
    </row>
    <row r="11" spans="1:3" ht="11.25" customHeight="1" x14ac:dyDescent="0.2">
      <c r="A11" s="11" t="s">
        <v>11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IF(B14+B15+B16+B17+B18+B19+B20+B21+B22-C14-C15-C16-C17-C18-C19-C20-C21-C22&gt;0,B14+B15+B16+B17+B18+B19+B20+B21+B22-C14-C15-C16-C17-C18-C19-C20-C21-C22,0)</f>
        <v>10049186.449999981</v>
      </c>
      <c r="C13" s="9">
        <f>IF(C14+C15+C16+C17+C18+C19+C20+C21+C22-B14-B15-B16-B17-B18-B19-B20-B21-B22&gt;0,C14+C15+C16+C17+C18+C19+C20+C21+C22-B14-B15-B16-B17-B18-B19-B20-B21-B22,0)</f>
        <v>0</v>
      </c>
    </row>
    <row r="14" spans="1:3" ht="11.25" customHeight="1" x14ac:dyDescent="0.2">
      <c r="A14" s="11" t="s">
        <v>13</v>
      </c>
      <c r="B14" s="12">
        <v>0</v>
      </c>
      <c r="C14" s="12">
        <v>0</v>
      </c>
    </row>
    <row r="15" spans="1:3" ht="11.25" customHeight="1" x14ac:dyDescent="0.2">
      <c r="A15" s="11" t="s">
        <v>14</v>
      </c>
      <c r="B15" s="12">
        <v>8530398.0199999809</v>
      </c>
      <c r="C15" s="12">
        <v>0</v>
      </c>
    </row>
    <row r="16" spans="1:3" ht="11.25" customHeight="1" x14ac:dyDescent="0.2">
      <c r="A16" s="11" t="s">
        <v>15</v>
      </c>
      <c r="B16" s="12">
        <v>0</v>
      </c>
      <c r="C16" s="12">
        <v>0</v>
      </c>
    </row>
    <row r="17" spans="1:3" ht="11.25" customHeight="1" x14ac:dyDescent="0.2">
      <c r="A17" s="11" t="s">
        <v>16</v>
      </c>
      <c r="B17" s="12">
        <v>0</v>
      </c>
      <c r="C17" s="12">
        <v>1236027.4299999997</v>
      </c>
    </row>
    <row r="18" spans="1:3" ht="11.25" customHeight="1" x14ac:dyDescent="0.2">
      <c r="A18" s="11" t="s">
        <v>17</v>
      </c>
      <c r="B18" s="12">
        <v>0</v>
      </c>
      <c r="C18" s="12">
        <v>81809</v>
      </c>
    </row>
    <row r="19" spans="1:3" ht="11.25" customHeight="1" x14ac:dyDescent="0.2">
      <c r="A19" s="11" t="s">
        <v>18</v>
      </c>
      <c r="B19" s="12">
        <v>2836624.8599999994</v>
      </c>
      <c r="C19" s="12">
        <v>0</v>
      </c>
    </row>
    <row r="20" spans="1:3" ht="11.25" customHeight="1" x14ac:dyDescent="0.2">
      <c r="A20" s="11" t="s">
        <v>19</v>
      </c>
      <c r="B20" s="12">
        <v>0</v>
      </c>
      <c r="C20" s="12">
        <v>0</v>
      </c>
    </row>
    <row r="21" spans="1:3" ht="11.25" customHeight="1" x14ac:dyDescent="0.2">
      <c r="A21" s="11" t="s">
        <v>20</v>
      </c>
      <c r="B21" s="12">
        <v>0</v>
      </c>
      <c r="C21" s="12">
        <v>0</v>
      </c>
    </row>
    <row r="22" spans="1:3" ht="11.25" customHeight="1" x14ac:dyDescent="0.2">
      <c r="A22" s="11" t="s">
        <v>21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22</v>
      </c>
      <c r="B24" s="9">
        <f>IF(B25+B35-C25-C35&gt;0,B25+B35-C25-C35,0)</f>
        <v>0</v>
      </c>
      <c r="C24" s="9">
        <f>IF(C25+C35-B25-B35&gt;0,C25+C35-B25-B35,0)</f>
        <v>3010189.9600000009</v>
      </c>
    </row>
    <row r="25" spans="1:3" ht="11.25" customHeight="1" x14ac:dyDescent="0.2">
      <c r="A25" s="10" t="s">
        <v>23</v>
      </c>
      <c r="B25" s="9">
        <f>IF(B26+B27+B28+B29+B30+B31+B32+B33-C26-C27-C28-C29-C30-C31-C32-C33&gt;0,B26+B27+B28+B29+B30+B31+B32+B33-C26-C27-C28-C29-C30-C31-C32-C33,0)</f>
        <v>0</v>
      </c>
      <c r="C25" s="9">
        <f>IF(C26+C27+C28+C29+C30+C31+C32+C33-B26-B27-B28-B29-B30-B31-B32-B33&gt;0,C26+C27+C28+C29+C30+C31+C32+C33-B26-B27-B28-B29-B30-B31-B32-B33,0)</f>
        <v>3010189.9600000009</v>
      </c>
    </row>
    <row r="26" spans="1:3" ht="11.25" customHeight="1" x14ac:dyDescent="0.2">
      <c r="A26" s="11" t="s">
        <v>24</v>
      </c>
      <c r="B26" s="12">
        <v>0</v>
      </c>
      <c r="C26" s="12">
        <v>3566853.6400000006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0</v>
      </c>
    </row>
    <row r="31" spans="1:3" ht="11.25" customHeight="1" x14ac:dyDescent="0.2">
      <c r="A31" s="11" t="s">
        <v>29</v>
      </c>
      <c r="B31" s="12">
        <v>556663.6799999997</v>
      </c>
      <c r="C31" s="12">
        <v>0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IF(B36+B37+B38+B39+B40+B41-C36-C37-C38-C39-C40-C41&gt;0,B36+B37+B38+B39+B40+B41-C36-C37-C38-C39-C40-C41,0)</f>
        <v>0</v>
      </c>
      <c r="C35" s="9">
        <f>IF(C36+C37+C38+C39+C40+C41-B36-B37-B38-B39-B40-B41&gt;0,C36+C37+C38+C39+C40+C41-B36-B37-B38-B39-B40-B41,0)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9">
        <f>IF(B45+B50+B57-C45-C50-C57&gt;0,B45+B50+B57-C45-C50-C57,0)</f>
        <v>36419109.540000007</v>
      </c>
      <c r="C43" s="9">
        <f>IF(C45+C50+C57-B45-B50-B57&gt;0,C45+C50+C57-B45-B50-B57,0)</f>
        <v>0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40</v>
      </c>
      <c r="B45" s="9">
        <f>IF(B46+B47+B48-C46-C47-C48&gt;0,B46+B47+B48-C46-C47-C48,0)</f>
        <v>0</v>
      </c>
      <c r="C45" s="9">
        <f>IF(C46+C47+C48-B46-B47-B48&gt;0,C46+C47+C48-B46-B47-B48,0)</f>
        <v>0</v>
      </c>
    </row>
    <row r="46" spans="1:3" ht="11.25" customHeight="1" x14ac:dyDescent="0.2">
      <c r="A46" s="11" t="s">
        <v>41</v>
      </c>
      <c r="B46" s="12">
        <v>0</v>
      </c>
      <c r="C46" s="12">
        <v>0</v>
      </c>
    </row>
    <row r="47" spans="1:3" ht="11.25" customHeight="1" x14ac:dyDescent="0.2">
      <c r="A47" s="11" t="s">
        <v>42</v>
      </c>
      <c r="B47" s="12">
        <v>0</v>
      </c>
      <c r="C47" s="12">
        <v>0</v>
      </c>
    </row>
    <row r="48" spans="1:3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f>IF(B51+B52+B53+B54+B55-C51-C52-C53-C54-C55&gt;0,B51+B52+B53+B54+B55-C51-C52-C53-C54-C55,0)</f>
        <v>36419109.540000007</v>
      </c>
      <c r="C50" s="9">
        <f>IF(C51+C52+C53+C54+C55-B51-B52-B53-B54-B55&gt;0,C51+C52+C53+C54+C55-B51-B52-B53-B54-B55,0)</f>
        <v>0</v>
      </c>
    </row>
    <row r="51" spans="1:3" ht="11.25" customHeight="1" x14ac:dyDescent="0.2">
      <c r="A51" s="11" t="s">
        <v>45</v>
      </c>
      <c r="B51" s="12">
        <v>0</v>
      </c>
      <c r="C51" s="12">
        <v>7004778.0100000054</v>
      </c>
    </row>
    <row r="52" spans="1:3" ht="11.25" customHeight="1" x14ac:dyDescent="0.2">
      <c r="A52" s="11" t="s">
        <v>46</v>
      </c>
      <c r="B52" s="12">
        <v>39162207.550000012</v>
      </c>
      <c r="C52" s="12">
        <v>0</v>
      </c>
    </row>
    <row r="53" spans="1:3" ht="11.25" customHeight="1" x14ac:dyDescent="0.2">
      <c r="A53" s="11" t="s">
        <v>47</v>
      </c>
      <c r="B53" s="12">
        <v>0</v>
      </c>
      <c r="C53" s="12">
        <v>0</v>
      </c>
    </row>
    <row r="54" spans="1:3" ht="11.25" customHeight="1" x14ac:dyDescent="0.2">
      <c r="A54" s="11" t="s">
        <v>48</v>
      </c>
      <c r="B54" s="12">
        <v>4261680</v>
      </c>
      <c r="C54" s="12">
        <v>0</v>
      </c>
    </row>
    <row r="55" spans="1:3" ht="11.25" customHeight="1" x14ac:dyDescent="0.2">
      <c r="A55" s="11" t="s">
        <v>49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f>IF(B58+B59-C58-C59&gt;0,B58+B59-C58-C59,0)</f>
        <v>0</v>
      </c>
      <c r="C57" s="9">
        <f>IF(C58+C59-B58-B59&gt;0,C58+C59-B58-B59,0)</f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8" t="s">
        <v>53</v>
      </c>
      <c r="B62" s="19"/>
      <c r="C62" s="19"/>
    </row>
    <row r="69" spans="2:2" x14ac:dyDescent="0.2">
      <c r="B69" s="5"/>
    </row>
  </sheetData>
  <sheetProtection formatRows="0" autoFilter="0"/>
  <mergeCells count="2">
    <mergeCell ref="A1:C1"/>
    <mergeCell ref="A62:C62"/>
  </mergeCells>
  <printOptions horizontalCentered="1"/>
  <pageMargins left="0.19685039370078741" right="0.19685039370078741" top="0.98425196850393704" bottom="0.98425196850393704" header="0" footer="0"/>
  <pageSetup scale="8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2025-10-15T16:53:25Z</cp:lastPrinted>
  <dcterms:created xsi:type="dcterms:W3CDTF">2012-12-11T20:26:08Z</dcterms:created>
  <dcterms:modified xsi:type="dcterms:W3CDTF">2025-10-15T16:53:26Z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